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esktop\Respaldo carmen\Mis Documentos\Cuentas Públicas e IAGF\2017\04- Oct-Dic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REPORTE!$C$28:$F$82</definedName>
    <definedName name="año2011">#REF!</definedName>
    <definedName name="año2012">#REF!</definedName>
    <definedName name="_xlnm.Print_Area" localSheetId="0">REPORTE!$A$1:$J$85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55" i="2" l="1"/>
  <c r="F78" i="2"/>
  <c r="F42" i="2" l="1"/>
  <c r="F38" i="2"/>
  <c r="D36" i="2" l="1"/>
  <c r="F72" i="2" l="1"/>
  <c r="F81" i="2" s="1"/>
  <c r="F82" i="2" s="1"/>
  <c r="F50" i="2"/>
  <c r="F69" i="2"/>
  <c r="F30" i="2"/>
  <c r="F46" i="2" s="1"/>
  <c r="F64" i="2"/>
</calcChain>
</file>

<file path=xl/sharedStrings.xml><?xml version="1.0" encoding="utf-8"?>
<sst xmlns="http://schemas.openxmlformats.org/spreadsheetml/2006/main" count="57" uniqueCount="44">
  <si>
    <t>INGRESOS Y OTROS BENEFICIOS</t>
  </si>
  <si>
    <t>GASTOS Y OTRAS PÉRDIDAS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</si>
  <si>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</si>
  <si>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</si>
  <si>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</si>
  <si>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</si>
  <si>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</si>
  <si>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</si>
  <si>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</si>
  <si>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</si>
  <si>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</si>
  <si>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</si>
  <si>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</si>
  <si>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</si>
  <si>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</si>
  <si>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</si>
  <si>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</si>
  <si>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</si>
  <si>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</si>
  <si>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</si>
  <si>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</si>
  <si>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</si>
  <si>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</si>
  <si>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</si>
  <si>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</si>
  <si>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</si>
  <si>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</si>
  <si>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</si>
  <si>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</si>
  <si>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$</t>
  </si>
  <si>
    <t>ESTADO DE ACTIVIDADES CONSOLIDADO</t>
  </si>
  <si>
    <t>OTROS INGRESOS Y BENEFICIOS</t>
  </si>
  <si>
    <t>INGRESOS FINANCIEROS</t>
  </si>
  <si>
    <t>OTROS INGRESOS Y BENEFICIOS VARIOS</t>
  </si>
  <si>
    <t>RESULTADOS DEL EJERCICIO (AHORRO/DESAHORRO)</t>
  </si>
  <si>
    <t>INGRESOS DE GESTIÓN</t>
  </si>
  <si>
    <t>PROVISIONES</t>
  </si>
  <si>
    <t>DISMINUCIÓN DE INVENTARIOS</t>
  </si>
  <si>
    <t>DEL 01 DE OCTUBRE AL 31 DE DICIEMBRE DE 2017</t>
  </si>
  <si>
    <t>CUOTAS Y APORTACIONES DE SEGURIDAD SOCIAL</t>
  </si>
  <si>
    <t>TRANSFERENCIAS A FIDEICOMISOS, MANDATOS Y CONTRATOS ANÁLOGOS</t>
  </si>
  <si>
    <t>DONATIVOS</t>
  </si>
  <si>
    <t>INVERSIÓN PÚBLICA</t>
  </si>
  <si>
    <t>INVERSIÓN PÚBLICA NO CAPITALIZABLE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</si>
</sst>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_ ;\-#,##0.00\ "/>
    <numFmt numFmtId="167" formatCode="#,##0.00\ "/>
  </numFmts>
  <fonts count="29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" fillId="0" borderId="0"/>
    <xf numFmtId="0" fontId="10" fillId="0" borderId="0"/>
    <xf numFmtId="0" fontId="22" fillId="0" borderId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86">
    <xf numFmtId="0" fontId="0" fillId="0" borderId="0" xfId="0"/>
    <xf numFmtId="0" fontId="12" fillId="3" borderId="0" xfId="9" applyFont="1" applyFill="1" applyAlignment="1">
      <alignment horizontal="left" indent="7"/>
    </xf>
    <xf numFmtId="0" fontId="11" fillId="3" borderId="0" xfId="9" applyFont="1" applyFill="1"/>
    <xf numFmtId="165" fontId="11" fillId="3" borderId="0" xfId="7" applyNumberFormat="1" applyFont="1" applyFill="1"/>
    <xf numFmtId="164" fontId="11" fillId="3" borderId="0" xfId="9" applyNumberFormat="1" applyFont="1" applyFill="1"/>
    <xf numFmtId="0" fontId="14" fillId="3" borderId="0" xfId="9" applyFont="1" applyFill="1"/>
    <xf numFmtId="0" fontId="15" fillId="3" borderId="0" xfId="9" applyFont="1" applyFill="1" applyAlignment="1">
      <alignment horizontal="left" indent="7"/>
    </xf>
    <xf numFmtId="0" fontId="17" fillId="3" borderId="0" xfId="9" applyFont="1" applyFill="1"/>
    <xf numFmtId="0" fontId="11" fillId="3" borderId="0" xfId="9" applyFont="1" applyFill="1" applyBorder="1"/>
    <xf numFmtId="0" fontId="12" fillId="3" borderId="0" xfId="9" applyFont="1" applyFill="1" applyBorder="1" applyAlignment="1">
      <alignment horizontal="left" indent="7"/>
    </xf>
    <xf numFmtId="165" fontId="11" fillId="3" borderId="0" xfId="7" applyNumberFormat="1" applyFont="1" applyFill="1" applyBorder="1"/>
    <xf numFmtId="164" fontId="11" fillId="3" borderId="0" xfId="9" applyNumberFormat="1" applyFont="1" applyFill="1" applyBorder="1"/>
    <xf numFmtId="0" fontId="15" fillId="3" borderId="0" xfId="9" applyFont="1" applyFill="1" applyBorder="1" applyAlignment="1">
      <alignment horizontal="left" indent="7"/>
    </xf>
    <xf numFmtId="0" fontId="11" fillId="3" borderId="2" xfId="9" applyFont="1" applyFill="1" applyBorder="1"/>
    <xf numFmtId="165" fontId="11" fillId="3" borderId="3" xfId="7" applyNumberFormat="1" applyFont="1" applyFill="1" applyBorder="1"/>
    <xf numFmtId="164" fontId="11" fillId="3" borderId="3" xfId="9" applyNumberFormat="1" applyFont="1" applyFill="1" applyBorder="1"/>
    <xf numFmtId="164" fontId="11" fillId="3" borderId="4" xfId="9" applyNumberFormat="1" applyFont="1" applyFill="1" applyBorder="1"/>
    <xf numFmtId="0" fontId="15" fillId="3" borderId="0" xfId="9" applyFont="1" applyFill="1" applyBorder="1" applyAlignment="1">
      <alignment horizontal="right"/>
    </xf>
    <xf numFmtId="0" fontId="16" fillId="3" borderId="5" xfId="9" applyFont="1" applyFill="1" applyBorder="1" applyAlignment="1">
      <alignment horizontal="left" indent="1"/>
    </xf>
    <xf numFmtId="165" fontId="13" fillId="3" borderId="0" xfId="7" applyNumberFormat="1" applyFont="1" applyFill="1" applyBorder="1"/>
    <xf numFmtId="164" fontId="11" fillId="3" borderId="6" xfId="9" applyNumberFormat="1" applyFont="1" applyFill="1" applyBorder="1"/>
    <xf numFmtId="0" fontId="11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1"/>
    </xf>
    <xf numFmtId="0" fontId="15" fillId="3" borderId="0" xfId="9" applyFont="1" applyFill="1" applyAlignment="1">
      <alignment horizontal="right"/>
    </xf>
    <xf numFmtId="0" fontId="11" fillId="3" borderId="5" xfId="9" applyFont="1" applyFill="1" applyBorder="1"/>
    <xf numFmtId="0" fontId="18" fillId="3" borderId="0" xfId="9" applyFont="1" applyFill="1"/>
    <xf numFmtId="0" fontId="19" fillId="3" borderId="0" xfId="9" applyFont="1" applyFill="1" applyAlignment="1">
      <alignment horizontal="right"/>
    </xf>
    <xf numFmtId="0" fontId="20" fillId="3" borderId="5" xfId="9" applyFont="1" applyFill="1" applyBorder="1" applyAlignment="1">
      <alignment horizontal="left" indent="3"/>
    </xf>
    <xf numFmtId="0" fontId="1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4"/>
    </xf>
    <xf numFmtId="0" fontId="18" fillId="3" borderId="0" xfId="9" applyFont="1" applyFill="1" applyBorder="1"/>
    <xf numFmtId="0" fontId="19" fillId="3" borderId="0" xfId="9" applyFont="1" applyFill="1" applyBorder="1" applyAlignment="1">
      <alignment horizontal="left" indent="7"/>
    </xf>
    <xf numFmtId="164" fontId="18" fillId="3" borderId="6" xfId="9" applyNumberFormat="1" applyFont="1" applyFill="1" applyBorder="1"/>
    <xf numFmtId="0" fontId="18" fillId="3" borderId="0" xfId="9" applyFont="1" applyFill="1" applyBorder="1" applyAlignment="1">
      <alignment vertical="center"/>
    </xf>
    <xf numFmtId="0" fontId="19" fillId="3" borderId="0" xfId="9" applyFont="1" applyFill="1" applyBorder="1" applyAlignment="1">
      <alignment horizontal="left" vertical="center" indent="7"/>
    </xf>
    <xf numFmtId="164" fontId="18" fillId="3" borderId="6" xfId="9" applyNumberFormat="1" applyFont="1" applyFill="1" applyBorder="1" applyAlignment="1">
      <alignment vertical="center"/>
    </xf>
    <xf numFmtId="0" fontId="11" fillId="3" borderId="7" xfId="9" applyFont="1" applyFill="1" applyBorder="1"/>
    <xf numFmtId="164" fontId="11" fillId="3" borderId="9" xfId="9" applyNumberFormat="1" applyFont="1" applyFill="1" applyBorder="1"/>
    <xf numFmtId="44" fontId="11" fillId="3" borderId="0" xfId="7" applyNumberFormat="1" applyFont="1" applyFill="1"/>
    <xf numFmtId="44" fontId="11" fillId="3" borderId="3" xfId="7" applyNumberFormat="1" applyFont="1" applyFill="1" applyBorder="1"/>
    <xf numFmtId="0" fontId="18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6"/>
    </xf>
    <xf numFmtId="0" fontId="13" fillId="3" borderId="5" xfId="9" applyFont="1" applyFill="1" applyBorder="1" applyAlignment="1">
      <alignment horizontal="left" vertical="center" indent="6"/>
    </xf>
    <xf numFmtId="43" fontId="11" fillId="3" borderId="0" xfId="18" applyFont="1" applyFill="1"/>
    <xf numFmtId="43" fontId="11" fillId="3" borderId="0" xfId="18" applyFont="1" applyFill="1" applyBorder="1"/>
    <xf numFmtId="43" fontId="11" fillId="3" borderId="3" xfId="18" applyFont="1" applyFill="1" applyBorder="1"/>
    <xf numFmtId="43" fontId="13" fillId="3" borderId="0" xfId="18" applyFont="1" applyFill="1" applyBorder="1"/>
    <xf numFmtId="43" fontId="17" fillId="3" borderId="1" xfId="18" applyFont="1" applyFill="1" applyBorder="1"/>
    <xf numFmtId="43" fontId="7" fillId="3" borderId="0" xfId="18" applyFont="1" applyFill="1" applyBorder="1" applyAlignment="1">
      <alignment horizontal="right" vertical="center"/>
    </xf>
    <xf numFmtId="43" fontId="8" fillId="3" borderId="0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7" fillId="3" borderId="1" xfId="18" applyFont="1" applyFill="1" applyBorder="1" applyAlignment="1">
      <alignment horizontal="right" vertical="center"/>
    </xf>
    <xf numFmtId="43" fontId="18" fillId="3" borderId="0" xfId="18" applyFont="1" applyFill="1" applyBorder="1"/>
    <xf numFmtId="43" fontId="11" fillId="3" borderId="8" xfId="18" applyFont="1" applyFill="1" applyBorder="1"/>
    <xf numFmtId="43" fontId="17" fillId="3" borderId="1" xfId="18" quotePrefix="1" applyFont="1" applyFill="1" applyBorder="1" applyAlignment="1">
      <alignment horizontal="center"/>
    </xf>
    <xf numFmtId="43" fontId="17" fillId="3" borderId="10" xfId="18" quotePrefix="1" applyFont="1" applyFill="1" applyBorder="1" applyAlignment="1">
      <alignment horizontal="center"/>
    </xf>
    <xf numFmtId="43" fontId="17" fillId="3" borderId="0" xfId="18" quotePrefix="1" applyFont="1" applyFill="1" applyBorder="1" applyAlignment="1">
      <alignment horizontal="center"/>
    </xf>
    <xf numFmtId="43" fontId="17" fillId="3" borderId="11" xfId="18" quotePrefix="1" applyFont="1" applyFill="1" applyBorder="1" applyAlignment="1">
      <alignment horizontal="center"/>
    </xf>
    <xf numFmtId="0" fontId="28" fillId="3" borderId="3" xfId="9" applyFont="1" applyFill="1" applyBorder="1"/>
    <xf numFmtId="0" fontId="11" fillId="3" borderId="5" xfId="9" applyFont="1" applyFill="1" applyBorder="1" applyAlignment="1">
      <alignment horizontal="left" indent="4"/>
    </xf>
    <xf numFmtId="0" fontId="3" fillId="3" borderId="5" xfId="9" applyFont="1" applyFill="1" applyBorder="1" applyAlignment="1">
      <alignment horizontal="left" indent="4"/>
    </xf>
    <xf numFmtId="166" fontId="7" fillId="3" borderId="0" xfId="18" applyNumberFormat="1" applyFont="1" applyFill="1" applyBorder="1" applyAlignment="1">
      <alignment horizontal="right" vertical="center"/>
    </xf>
    <xf numFmtId="166" fontId="7" fillId="3" borderId="1" xfId="18" applyNumberFormat="1" applyFont="1" applyFill="1" applyBorder="1" applyAlignment="1">
      <alignment horizontal="right" vertical="center"/>
    </xf>
    <xf numFmtId="167" fontId="18" fillId="3" borderId="10" xfId="18" applyNumberFormat="1" applyFont="1" applyFill="1" applyBorder="1" applyAlignment="1">
      <alignment vertical="center"/>
    </xf>
    <xf numFmtId="0" fontId="2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43" fontId="7" fillId="3" borderId="11" xfId="18" applyFont="1" applyFill="1" applyBorder="1" applyAlignment="1">
      <alignment horizontal="right" vertical="center"/>
    </xf>
    <xf numFmtId="167" fontId="17" fillId="3" borderId="0" xfId="18" applyNumberFormat="1" applyFont="1" applyFill="1" applyBorder="1" applyAlignment="1">
      <alignment vertical="center"/>
    </xf>
    <xf numFmtId="0" fontId="27" fillId="3" borderId="0" xfId="9" quotePrefix="1" applyFont="1" applyFill="1" applyAlignment="1">
      <alignment horizontal="center" vertical="center"/>
    </xf>
    <xf numFmtId="0" fontId="27" fillId="3" borderId="0" xfId="9" applyFont="1" applyFill="1" applyAlignment="1">
      <alignment horizontal="center" vertical="center"/>
    </xf>
    <xf numFmtId="0" fontId="13" fillId="2" borderId="2" xfId="9" applyFont="1" applyFill="1" applyBorder="1" applyAlignment="1">
      <alignment horizontal="center"/>
    </xf>
    <xf numFmtId="0" fontId="13" fillId="2" borderId="3" xfId="9" applyFont="1" applyFill="1" applyBorder="1" applyAlignment="1">
      <alignment horizontal="center"/>
    </xf>
    <xf numFmtId="0" fontId="13" fillId="2" borderId="4" xfId="9" applyFont="1" applyFill="1" applyBorder="1" applyAlignment="1">
      <alignment horizontal="center"/>
    </xf>
    <xf numFmtId="0" fontId="16" fillId="2" borderId="5" xfId="9" applyFont="1" applyFill="1" applyBorder="1" applyAlignment="1">
      <alignment horizontal="center"/>
    </xf>
    <xf numFmtId="0" fontId="16" fillId="2" borderId="0" xfId="9" applyFont="1" applyFill="1" applyBorder="1" applyAlignment="1">
      <alignment horizontal="center"/>
    </xf>
    <xf numFmtId="0" fontId="16" fillId="2" borderId="6" xfId="9" applyFont="1" applyFill="1" applyBorder="1" applyAlignment="1">
      <alignment horizontal="center"/>
    </xf>
    <xf numFmtId="0" fontId="13" fillId="2" borderId="5" xfId="9" applyFont="1" applyFill="1" applyBorder="1" applyAlignment="1">
      <alignment horizontal="center"/>
    </xf>
    <xf numFmtId="0" fontId="13" fillId="2" borderId="0" xfId="9" applyFont="1" applyFill="1" applyBorder="1" applyAlignment="1">
      <alignment horizontal="center"/>
    </xf>
    <xf numFmtId="0" fontId="13" fillId="2" borderId="6" xfId="9" applyFont="1" applyFill="1" applyBorder="1" applyAlignment="1">
      <alignment horizontal="center"/>
    </xf>
    <xf numFmtId="0" fontId="26" fillId="2" borderId="5" xfId="9" applyFont="1" applyFill="1" applyBorder="1" applyAlignment="1">
      <alignment horizontal="center"/>
    </xf>
    <xf numFmtId="0" fontId="26" fillId="2" borderId="0" xfId="9" applyFont="1" applyFill="1" applyBorder="1" applyAlignment="1">
      <alignment horizontal="center"/>
    </xf>
    <xf numFmtId="0" fontId="26" fillId="2" borderId="6" xfId="9" applyFont="1" applyFill="1" applyBorder="1" applyAlignment="1">
      <alignment horizontal="center"/>
    </xf>
    <xf numFmtId="0" fontId="17" fillId="2" borderId="7" xfId="9" applyFont="1" applyFill="1" applyBorder="1" applyAlignment="1">
      <alignment horizontal="center"/>
    </xf>
    <xf numFmtId="0" fontId="17" fillId="2" borderId="8" xfId="9" applyFont="1" applyFill="1" applyBorder="1" applyAlignment="1">
      <alignment horizontal="center"/>
    </xf>
    <xf numFmtId="0" fontId="17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2313709</xdr:colOff>
      <xdr:row>19</xdr:row>
      <xdr:rowOff>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164246" cy="3654775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19"/>
  <sheetViews>
    <sheetView tabSelected="1" topLeftCell="A65" zoomScale="90" zoomScaleNormal="90" zoomScaleSheetLayoutView="100" workbookViewId="0">
      <selection activeCell="K79" sqref="K79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27.36328125" style="2" customWidth="1"/>
    <col min="5" max="5" width="2.08984375" style="3" customWidth="1"/>
    <col min="6" max="6" width="18.08984375" style="44" customWidth="1"/>
    <col min="7" max="7" width="0.90625" style="4" customWidth="1"/>
    <col min="8" max="8" width="0.36328125" style="2" customWidth="1"/>
    <col min="9" max="9" width="0.90625" style="2" hidden="1" customWidth="1"/>
    <col min="10" max="10" width="0.453125" style="2" hidden="1" customWidth="1"/>
    <col min="11" max="16384" width="12.6328125" style="2"/>
  </cols>
  <sheetData>
    <row r="19" spans="3:7" ht="8" customHeight="1"/>
    <row r="20" spans="3:7" ht="5" customHeight="1" thickBot="1"/>
    <row r="21" spans="3:7" ht="3.75" customHeight="1">
      <c r="D21" s="71"/>
      <c r="E21" s="72"/>
      <c r="F21" s="72"/>
      <c r="G21" s="73"/>
    </row>
    <row r="22" spans="3:7" s="5" customFormat="1" ht="18.649999999999999" customHeight="1">
      <c r="C22" s="6"/>
      <c r="D22" s="74" t="s">
        <v>28</v>
      </c>
      <c r="E22" s="75"/>
      <c r="F22" s="75"/>
      <c r="G22" s="76"/>
    </row>
    <row r="23" spans="3:7" s="5" customFormat="1" ht="18.649999999999999" customHeight="1">
      <c r="C23" s="6"/>
      <c r="D23" s="77" t="s">
        <v>30</v>
      </c>
      <c r="E23" s="78"/>
      <c r="F23" s="78"/>
      <c r="G23" s="79"/>
    </row>
    <row r="24" spans="3:7" s="5" customFormat="1" ht="18.649999999999999" customHeight="1">
      <c r="C24" s="6"/>
      <c r="D24" s="80" t="s">
        <v>38</v>
      </c>
      <c r="E24" s="81"/>
      <c r="F24" s="81"/>
      <c r="G24" s="82"/>
    </row>
    <row r="25" spans="3:7" s="7" customFormat="1" ht="5.25" customHeight="1" thickBot="1">
      <c r="C25" s="6"/>
      <c r="D25" s="83"/>
      <c r="E25" s="84"/>
      <c r="F25" s="84"/>
      <c r="G25" s="85"/>
    </row>
    <row r="26" spans="3:7" s="8" customFormat="1" ht="6.65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5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35</v>
      </c>
      <c r="E30" s="55" t="s">
        <v>29</v>
      </c>
      <c r="F30" s="48">
        <f>SUM(F31:F36)</f>
        <v>933792957.40999997</v>
      </c>
      <c r="G30" s="20"/>
    </row>
    <row r="31" spans="3:7" ht="15" customHeight="1">
      <c r="C31" s="23"/>
      <c r="D31" s="60" t="s">
        <v>2</v>
      </c>
      <c r="E31" s="49"/>
      <c r="F31" s="49">
        <v>156708724.06</v>
      </c>
      <c r="G31" s="20"/>
    </row>
    <row r="32" spans="3:7" ht="15" customHeight="1">
      <c r="C32" s="23"/>
      <c r="D32" s="66" t="s">
        <v>39</v>
      </c>
      <c r="E32" s="49"/>
      <c r="F32" s="49">
        <v>491844795.99000001</v>
      </c>
      <c r="G32" s="20"/>
    </row>
    <row r="33" spans="3:7" ht="15" customHeight="1">
      <c r="C33" s="23"/>
      <c r="D33" s="60" t="s">
        <v>3</v>
      </c>
      <c r="E33" s="49"/>
      <c r="F33" s="49">
        <v>65330888.43</v>
      </c>
      <c r="G33" s="20"/>
    </row>
    <row r="34" spans="3:7" ht="15" customHeight="1">
      <c r="C34" s="23"/>
      <c r="D34" s="60" t="s">
        <v>21</v>
      </c>
      <c r="E34" s="49"/>
      <c r="F34" s="49">
        <v>26694999.530000001</v>
      </c>
      <c r="G34" s="20"/>
    </row>
    <row r="35" spans="3:7" ht="15" customHeight="1">
      <c r="C35" s="23"/>
      <c r="D35" s="60" t="s">
        <v>22</v>
      </c>
      <c r="E35" s="49"/>
      <c r="F35" s="49">
        <v>135966458.30000001</v>
      </c>
      <c r="G35" s="20"/>
    </row>
    <row r="36" spans="3:7" ht="15" customHeight="1">
      <c r="C36" s="23"/>
      <c r="D36" s="60" t="str">
        <f>+UPPER("Ingresos por Venta de Bienes y Servicios")</f>
        <v>INGRESOS POR VENTA DE BIENES Y SERVICIOS</v>
      </c>
      <c r="E36" s="49"/>
      <c r="F36" s="49">
        <v>57247091.100000001</v>
      </c>
      <c r="G36" s="20"/>
    </row>
    <row r="37" spans="3:7" ht="6.65" customHeight="1">
      <c r="D37" s="24"/>
      <c r="E37" s="45"/>
      <c r="F37" s="45"/>
      <c r="G37" s="20"/>
    </row>
    <row r="38" spans="3:7">
      <c r="C38" s="23"/>
      <c r="D38" s="41" t="s">
        <v>4</v>
      </c>
      <c r="E38" s="55" t="s">
        <v>29</v>
      </c>
      <c r="F38" s="48">
        <f>SUM(F39:F40)</f>
        <v>7958535817.2200003</v>
      </c>
      <c r="G38" s="20"/>
    </row>
    <row r="39" spans="3:7" ht="15" customHeight="1">
      <c r="C39" s="23"/>
      <c r="D39" s="60" t="s">
        <v>5</v>
      </c>
      <c r="E39" s="58"/>
      <c r="F39" s="49">
        <v>7230366057.2200003</v>
      </c>
      <c r="G39" s="20"/>
    </row>
    <row r="40" spans="3:7" ht="15" customHeight="1">
      <c r="C40" s="23"/>
      <c r="D40" s="60" t="s">
        <v>11</v>
      </c>
      <c r="E40" s="57"/>
      <c r="F40" s="49">
        <v>728169760</v>
      </c>
      <c r="G40" s="20"/>
    </row>
    <row r="41" spans="3:7" s="25" customFormat="1" ht="6.65" customHeight="1">
      <c r="C41" s="26"/>
      <c r="D41" s="27"/>
      <c r="E41" s="50"/>
      <c r="F41" s="50"/>
      <c r="G41" s="20"/>
    </row>
    <row r="42" spans="3:7">
      <c r="C42" s="23"/>
      <c r="D42" s="41" t="s">
        <v>31</v>
      </c>
      <c r="E42" s="55" t="s">
        <v>29</v>
      </c>
      <c r="F42" s="48">
        <f>SUM(F43:F44)</f>
        <v>7033249.9800000004</v>
      </c>
      <c r="G42" s="20"/>
    </row>
    <row r="43" spans="3:7" ht="15" customHeight="1">
      <c r="C43" s="23"/>
      <c r="D43" s="61" t="s">
        <v>32</v>
      </c>
      <c r="E43" s="58"/>
      <c r="F43" s="49">
        <v>5524801.71</v>
      </c>
      <c r="G43" s="20"/>
    </row>
    <row r="44" spans="3:7" ht="15" customHeight="1">
      <c r="C44" s="23"/>
      <c r="D44" s="61" t="s">
        <v>33</v>
      </c>
      <c r="E44" s="57"/>
      <c r="F44" s="49">
        <v>1508448.27</v>
      </c>
      <c r="G44" s="20"/>
    </row>
    <row r="45" spans="3:7" ht="6.65" customHeight="1">
      <c r="C45" s="23"/>
      <c r="D45" s="28"/>
      <c r="E45" s="49"/>
      <c r="F45" s="49"/>
      <c r="G45" s="20"/>
    </row>
    <row r="46" spans="3:7" s="25" customFormat="1" ht="18">
      <c r="C46" s="26"/>
      <c r="D46" s="42" t="s">
        <v>6</v>
      </c>
      <c r="E46" s="57" t="s">
        <v>29</v>
      </c>
      <c r="F46" s="50">
        <f>+F30+F38+F42</f>
        <v>8899362024.6100006</v>
      </c>
      <c r="G46" s="20"/>
    </row>
    <row r="47" spans="3:7" ht="21" customHeight="1">
      <c r="C47" s="23"/>
      <c r="D47" s="29"/>
      <c r="E47" s="51"/>
      <c r="F47" s="51"/>
      <c r="G47" s="20"/>
    </row>
    <row r="48" spans="3:7" ht="18">
      <c r="C48" s="23"/>
      <c r="D48" s="22" t="s">
        <v>1</v>
      </c>
      <c r="E48" s="51"/>
      <c r="F48" s="51"/>
      <c r="G48" s="20"/>
    </row>
    <row r="49" spans="3:7" ht="6" customHeight="1">
      <c r="C49" s="23"/>
      <c r="D49" s="18"/>
      <c r="E49" s="51"/>
      <c r="F49" s="51"/>
      <c r="G49" s="20"/>
    </row>
    <row r="50" spans="3:7">
      <c r="C50" s="23"/>
      <c r="D50" s="41" t="s">
        <v>7</v>
      </c>
      <c r="E50" s="55" t="s">
        <v>29</v>
      </c>
      <c r="F50" s="52">
        <f>SUM(F51:F53)</f>
        <v>4464897898.4099998</v>
      </c>
      <c r="G50" s="20"/>
    </row>
    <row r="51" spans="3:7" ht="15" customHeight="1">
      <c r="C51" s="23"/>
      <c r="D51" s="60" t="s">
        <v>8</v>
      </c>
      <c r="E51" s="49"/>
      <c r="F51" s="49">
        <v>3791295092.48</v>
      </c>
      <c r="G51" s="20"/>
    </row>
    <row r="52" spans="3:7" ht="15" customHeight="1">
      <c r="C52" s="23"/>
      <c r="D52" s="60" t="s">
        <v>9</v>
      </c>
      <c r="E52" s="49"/>
      <c r="F52" s="49">
        <v>259042643.71000001</v>
      </c>
      <c r="G52" s="20"/>
    </row>
    <row r="53" spans="3:7" ht="15" customHeight="1">
      <c r="C53" s="23"/>
      <c r="D53" s="60" t="s">
        <v>10</v>
      </c>
      <c r="E53" s="49"/>
      <c r="F53" s="49">
        <v>414560162.22000003</v>
      </c>
      <c r="G53" s="20"/>
    </row>
    <row r="54" spans="3:7" ht="6.65" customHeight="1">
      <c r="C54" s="23"/>
      <c r="D54" s="30"/>
      <c r="E54" s="51"/>
      <c r="F54" s="51"/>
      <c r="G54" s="20"/>
    </row>
    <row r="55" spans="3:7">
      <c r="C55" s="23"/>
      <c r="D55" s="41" t="s">
        <v>11</v>
      </c>
      <c r="E55" s="55" t="s">
        <v>29</v>
      </c>
      <c r="F55" s="52">
        <f>SUM(F56:F62)</f>
        <v>4120794674.2200003</v>
      </c>
      <c r="G55" s="20"/>
    </row>
    <row r="56" spans="3:7" ht="15" customHeight="1">
      <c r="C56" s="23"/>
      <c r="D56" s="60" t="s">
        <v>12</v>
      </c>
      <c r="E56" s="49"/>
      <c r="F56" s="49">
        <v>3365455330.5599999</v>
      </c>
      <c r="G56" s="20"/>
    </row>
    <row r="57" spans="3:7" ht="15" customHeight="1">
      <c r="C57" s="23"/>
      <c r="D57" s="60" t="s">
        <v>13</v>
      </c>
      <c r="E57" s="49"/>
      <c r="F57" s="49">
        <v>54077163.560000002</v>
      </c>
      <c r="G57" s="20"/>
    </row>
    <row r="58" spans="3:7" ht="15" customHeight="1">
      <c r="C58" s="23"/>
      <c r="D58" s="60" t="s">
        <v>14</v>
      </c>
      <c r="E58" s="49"/>
      <c r="F58" s="49">
        <v>157654219.56999999</v>
      </c>
      <c r="G58" s="20"/>
    </row>
    <row r="59" spans="3:7" ht="15" customHeight="1">
      <c r="C59" s="23"/>
      <c r="D59" s="60" t="s">
        <v>15</v>
      </c>
      <c r="E59" s="49"/>
      <c r="F59" s="49">
        <v>58675775.210000001</v>
      </c>
      <c r="G59" s="20"/>
    </row>
    <row r="60" spans="3:7" ht="15" customHeight="1">
      <c r="C60" s="23"/>
      <c r="D60" s="60" t="s">
        <v>16</v>
      </c>
      <c r="E60" s="49"/>
      <c r="F60" s="49">
        <v>481752185.31999999</v>
      </c>
      <c r="G60" s="20"/>
    </row>
    <row r="61" spans="3:7" ht="15" customHeight="1">
      <c r="C61" s="23"/>
      <c r="D61" s="66" t="s">
        <v>40</v>
      </c>
      <c r="E61" s="49"/>
      <c r="F61" s="49">
        <v>3000000</v>
      </c>
      <c r="G61" s="20"/>
    </row>
    <row r="62" spans="3:7" ht="15" customHeight="1">
      <c r="C62" s="23"/>
      <c r="D62" s="66" t="s">
        <v>41</v>
      </c>
      <c r="E62" s="49"/>
      <c r="F62" s="49">
        <v>180000</v>
      </c>
      <c r="G62" s="20"/>
    </row>
    <row r="63" spans="3:7" ht="6.65" customHeight="1">
      <c r="C63" s="23"/>
      <c r="D63" s="29"/>
      <c r="E63" s="51"/>
      <c r="F63" s="51"/>
      <c r="G63" s="20"/>
    </row>
    <row r="64" spans="3:7">
      <c r="C64" s="23"/>
      <c r="D64" s="41" t="s">
        <v>5</v>
      </c>
      <c r="E64" s="55" t="s">
        <v>29</v>
      </c>
      <c r="F64" s="63">
        <f>SUM(F65:F67)</f>
        <v>830529939.61000001</v>
      </c>
      <c r="G64" s="20"/>
    </row>
    <row r="65" spans="3:7" ht="15" customHeight="1">
      <c r="C65" s="23"/>
      <c r="D65" s="60" t="s">
        <v>17</v>
      </c>
      <c r="E65" s="49"/>
      <c r="F65" s="49">
        <v>450863400.69</v>
      </c>
      <c r="G65" s="20"/>
    </row>
    <row r="66" spans="3:7" ht="15" customHeight="1">
      <c r="C66" s="23"/>
      <c r="D66" s="60" t="s">
        <v>18</v>
      </c>
      <c r="E66" s="49"/>
      <c r="F66" s="49">
        <v>230935066.02000001</v>
      </c>
      <c r="G66" s="20"/>
    </row>
    <row r="67" spans="3:7" ht="15" customHeight="1">
      <c r="C67" s="23"/>
      <c r="D67" s="60" t="s">
        <v>19</v>
      </c>
      <c r="E67" s="49"/>
      <c r="F67" s="62">
        <v>148731472.90000001</v>
      </c>
      <c r="G67" s="20"/>
    </row>
    <row r="68" spans="3:7" ht="6.65" customHeight="1">
      <c r="C68" s="23"/>
      <c r="D68" s="29"/>
      <c r="E68" s="51"/>
      <c r="F68" s="51"/>
      <c r="G68" s="20"/>
    </row>
    <row r="69" spans="3:7">
      <c r="C69" s="23"/>
      <c r="D69" s="41" t="s">
        <v>26</v>
      </c>
      <c r="E69" s="55" t="s">
        <v>29</v>
      </c>
      <c r="F69" s="52">
        <f>SUM(F70:F70)</f>
        <v>112091380.81</v>
      </c>
      <c r="G69" s="20"/>
    </row>
    <row r="70" spans="3:7" ht="15" customHeight="1">
      <c r="C70" s="23"/>
      <c r="D70" s="60" t="s">
        <v>20</v>
      </c>
      <c r="E70" s="49"/>
      <c r="F70" s="49">
        <v>112091380.81</v>
      </c>
      <c r="G70" s="20"/>
    </row>
    <row r="71" spans="3:7" ht="6.65" customHeight="1">
      <c r="C71" s="23"/>
      <c r="D71" s="28"/>
      <c r="E71" s="49"/>
      <c r="F71" s="49"/>
      <c r="G71" s="20"/>
    </row>
    <row r="72" spans="3:7">
      <c r="C72" s="23"/>
      <c r="D72" s="41" t="s">
        <v>23</v>
      </c>
      <c r="E72" s="55" t="s">
        <v>29</v>
      </c>
      <c r="F72" s="52">
        <f>SUM(F73:F76)</f>
        <v>35421385.540000007</v>
      </c>
      <c r="G72" s="20"/>
    </row>
    <row r="73" spans="3:7">
      <c r="C73" s="23"/>
      <c r="D73" s="60" t="s">
        <v>24</v>
      </c>
      <c r="E73" s="49"/>
      <c r="F73" s="67">
        <v>44213361.380000003</v>
      </c>
      <c r="G73" s="20"/>
    </row>
    <row r="74" spans="3:7">
      <c r="C74" s="23"/>
      <c r="D74" s="65" t="s">
        <v>36</v>
      </c>
      <c r="E74" s="49"/>
      <c r="F74" s="68">
        <v>-64069.5</v>
      </c>
      <c r="G74" s="20"/>
    </row>
    <row r="75" spans="3:7">
      <c r="C75" s="23"/>
      <c r="D75" s="66" t="s">
        <v>37</v>
      </c>
      <c r="E75" s="49"/>
      <c r="F75" s="68">
        <v>-11409855.859999999</v>
      </c>
      <c r="G75" s="20"/>
    </row>
    <row r="76" spans="3:7" ht="15" customHeight="1">
      <c r="C76" s="23"/>
      <c r="D76" s="60" t="s">
        <v>25</v>
      </c>
      <c r="E76" s="49"/>
      <c r="F76" s="49">
        <v>2681949.52</v>
      </c>
      <c r="G76" s="20"/>
    </row>
    <row r="77" spans="3:7" ht="6.65" customHeight="1">
      <c r="C77" s="23"/>
      <c r="D77" s="28"/>
      <c r="E77" s="49"/>
      <c r="F77" s="49"/>
      <c r="G77" s="20"/>
    </row>
    <row r="78" spans="3:7" ht="15.5" customHeight="1">
      <c r="C78" s="23"/>
      <c r="D78" s="41" t="s">
        <v>42</v>
      </c>
      <c r="E78" s="55" t="s">
        <v>29</v>
      </c>
      <c r="F78" s="52">
        <f>+F79</f>
        <v>1918988</v>
      </c>
      <c r="G78" s="20"/>
    </row>
    <row r="79" spans="3:7" ht="15.5" customHeight="1">
      <c r="C79" s="23"/>
      <c r="D79" s="66" t="s">
        <v>43</v>
      </c>
      <c r="E79" s="49"/>
      <c r="F79" s="49">
        <v>1918988</v>
      </c>
      <c r="G79" s="20"/>
    </row>
    <row r="80" spans="3:7" ht="6.65" customHeight="1">
      <c r="C80" s="23"/>
      <c r="D80" s="28"/>
      <c r="E80" s="49"/>
      <c r="F80" s="49"/>
      <c r="G80" s="20"/>
    </row>
    <row r="81" spans="3:7" s="31" customFormat="1" ht="18">
      <c r="C81" s="32"/>
      <c r="D81" s="42" t="s">
        <v>27</v>
      </c>
      <c r="E81" s="55" t="s">
        <v>29</v>
      </c>
      <c r="F81" s="53">
        <f>+F50+F55+F64+F69+F72+F78</f>
        <v>9565654266.5900002</v>
      </c>
      <c r="G81" s="33"/>
    </row>
    <row r="82" spans="3:7" s="34" customFormat="1" ht="23.4" customHeight="1" thickBot="1">
      <c r="C82" s="35"/>
      <c r="D82" s="43" t="s">
        <v>34</v>
      </c>
      <c r="E82" s="56" t="s">
        <v>29</v>
      </c>
      <c r="F82" s="64">
        <f>+F46-F81</f>
        <v>-666292241.97999954</v>
      </c>
      <c r="G82" s="36"/>
    </row>
    <row r="83" spans="3:7" s="8" customFormat="1" ht="8.4" customHeight="1" thickTop="1" thickBot="1">
      <c r="C83" s="12"/>
      <c r="D83" s="37"/>
      <c r="E83" s="54"/>
      <c r="F83" s="54"/>
      <c r="G83" s="38"/>
    </row>
    <row r="84" spans="3:7" s="8" customFormat="1" ht="2.5" customHeight="1">
      <c r="C84" s="12"/>
      <c r="D84" s="59"/>
      <c r="E84" s="40"/>
      <c r="F84" s="46"/>
      <c r="G84" s="15"/>
    </row>
    <row r="85" spans="3:7" s="4" customFormat="1" ht="8.4" customHeight="1">
      <c r="C85" s="1"/>
      <c r="D85" s="69"/>
      <c r="E85" s="70"/>
      <c r="F85" s="70"/>
      <c r="G85" s="70"/>
    </row>
    <row r="86" spans="3:7" s="4" customFormat="1" ht="2" customHeight="1">
      <c r="C86" s="1"/>
      <c r="D86" s="2"/>
      <c r="E86" s="39"/>
      <c r="F86" s="44"/>
    </row>
    <row r="87" spans="3:7" s="4" customFormat="1">
      <c r="C87" s="1"/>
      <c r="D87" s="2"/>
      <c r="E87" s="39"/>
      <c r="F87" s="44"/>
    </row>
    <row r="88" spans="3:7" s="4" customFormat="1">
      <c r="C88" s="1"/>
      <c r="D88" s="2"/>
      <c r="E88" s="39"/>
      <c r="F88" s="44"/>
    </row>
    <row r="89" spans="3:7" s="4" customFormat="1">
      <c r="C89" s="1"/>
      <c r="D89" s="2"/>
      <c r="E89" s="39"/>
      <c r="F89" s="44"/>
    </row>
    <row r="90" spans="3:7" s="4" customFormat="1">
      <c r="C90" s="1"/>
      <c r="D90" s="2"/>
      <c r="E90" s="39"/>
      <c r="F90" s="44"/>
    </row>
    <row r="91" spans="3:7" s="4" customFormat="1">
      <c r="C91" s="1"/>
      <c r="D91" s="2"/>
      <c r="E91" s="39"/>
      <c r="F91" s="44"/>
    </row>
    <row r="92" spans="3:7" s="4" customFormat="1">
      <c r="C92" s="1"/>
      <c r="D92" s="2"/>
      <c r="E92" s="39"/>
      <c r="F92" s="44"/>
    </row>
    <row r="93" spans="3:7" s="4" customFormat="1">
      <c r="C93" s="1"/>
      <c r="D93" s="2"/>
      <c r="E93" s="39"/>
      <c r="F93" s="44"/>
    </row>
    <row r="94" spans="3:7" s="4" customFormat="1">
      <c r="C94" s="1"/>
      <c r="D94" s="2"/>
      <c r="E94" s="39"/>
      <c r="F94" s="44"/>
    </row>
    <row r="95" spans="3:7" s="4" customFormat="1">
      <c r="C95" s="1"/>
      <c r="D95" s="2"/>
      <c r="E95" s="39"/>
      <c r="F95" s="44"/>
    </row>
    <row r="96" spans="3:7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  <row r="112" spans="3:6" s="4" customFormat="1">
      <c r="C112" s="1"/>
      <c r="D112" s="2"/>
      <c r="E112" s="39"/>
      <c r="F112" s="44"/>
    </row>
    <row r="113" spans="3:6" s="4" customFormat="1">
      <c r="C113" s="1"/>
      <c r="D113" s="2"/>
      <c r="E113" s="39"/>
      <c r="F113" s="44"/>
    </row>
    <row r="114" spans="3:6" s="4" customFormat="1">
      <c r="C114" s="1"/>
      <c r="D114" s="2"/>
      <c r="E114" s="39"/>
      <c r="F114" s="44"/>
    </row>
    <row r="115" spans="3:6" s="4" customFormat="1">
      <c r="C115" s="1"/>
      <c r="D115" s="2"/>
      <c r="E115" s="39"/>
      <c r="F115" s="44"/>
    </row>
    <row r="116" spans="3:6" s="4" customFormat="1">
      <c r="C116" s="1"/>
      <c r="D116" s="2"/>
      <c r="E116" s="39"/>
      <c r="F116" s="44"/>
    </row>
    <row r="117" spans="3:6" s="4" customFormat="1">
      <c r="C117" s="1"/>
      <c r="D117" s="2"/>
      <c r="E117" s="39"/>
      <c r="F117" s="44"/>
    </row>
    <row r="118" spans="3:6" s="4" customFormat="1">
      <c r="C118" s="1"/>
      <c r="D118" s="2"/>
      <c r="E118" s="39"/>
      <c r="F118" s="44"/>
    </row>
    <row r="119" spans="3:6" s="4" customFormat="1">
      <c r="C119" s="1"/>
      <c r="D119" s="2"/>
      <c r="E119" s="39"/>
      <c r="F119" s="44"/>
    </row>
  </sheetData>
  <mergeCells count="6">
    <mergeCell ref="D85:G85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58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Maria del Carmen Ramos Carrillo</cp:lastModifiedBy>
  <cp:lastPrinted>2018-03-02T04:30:35Z</cp:lastPrinted>
  <dcterms:created xsi:type="dcterms:W3CDTF">2014-09-04T17:23:24Z</dcterms:created>
  <dcterms:modified xsi:type="dcterms:W3CDTF">2018-03-02T04:30:45Z</dcterms:modified>
</cp:coreProperties>
</file>